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OFORMA - 1" sheetId="1" r:id="rId1"/>
    <sheet name="PROFORMA - 2" sheetId="2" r:id="rId2"/>
    <sheet name="PROFORMA - 3" sheetId="3" r:id="rId3"/>
    <sheet name="PROFORMA - 4" sheetId="4" r:id="rId4"/>
  </sheets>
  <calcPr calcId="152511"/>
</workbook>
</file>

<file path=xl/calcChain.xml><?xml version="1.0" encoding="utf-8"?>
<calcChain xmlns="http://schemas.openxmlformats.org/spreadsheetml/2006/main">
  <c r="C26" i="2" l="1"/>
  <c r="C28" i="2" s="1"/>
  <c r="C27" i="2" l="1"/>
  <c r="C29" i="2" s="1"/>
  <c r="C31" i="2"/>
  <c r="C35" i="2"/>
  <c r="C39" i="2"/>
  <c r="C30" i="2" l="1"/>
  <c r="C34" i="2" s="1"/>
  <c r="C32" i="2"/>
  <c r="C33" i="2" s="1"/>
  <c r="C36" i="2" l="1"/>
  <c r="C37" i="2" s="1"/>
  <c r="C38" i="2"/>
  <c r="C40" i="2" s="1"/>
  <c r="C41" i="2" s="1"/>
</calcChain>
</file>

<file path=xl/sharedStrings.xml><?xml version="1.0" encoding="utf-8"?>
<sst xmlns="http://schemas.openxmlformats.org/spreadsheetml/2006/main" count="103" uniqueCount="99">
  <si>
    <t>Sl.No</t>
  </si>
  <si>
    <t>Total</t>
  </si>
  <si>
    <t>District :</t>
  </si>
  <si>
    <t>Head of Account</t>
  </si>
  <si>
    <t>Salary Expenditure details 2016-17 (Salary from 01.04.16 to 30.08.2016</t>
  </si>
  <si>
    <t>Row No</t>
  </si>
  <si>
    <t>Month</t>
  </si>
  <si>
    <t xml:space="preserve">Amount of Arrears </t>
  </si>
  <si>
    <t>Details of foreign employer in case of employee on deputation and details of amount remitted by the foreign employer</t>
  </si>
  <si>
    <t>Remarks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</si>
  <si>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</si>
  <si>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</si>
  <si>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</si>
  <si>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</si>
  <si>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</si>
  <si>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</si>
  <si>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</si>
  <si>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</si>
  <si>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</si>
  <si>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</si>
  <si>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</si>
  <si>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</si>
  <si>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</si>
  <si>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</si>
  <si>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</si>
  <si>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</si>
  <si>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</si>
  <si>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</si>
  <si>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</si>
  <si>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</si>
  <si>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Surrender of Earned Leave encashed between 01.07.2014 to 31.03.2015</t>
  </si>
  <si>
    <t>R21</t>
  </si>
  <si>
    <t>Surrender of Earned Leave encashed between 01.04.2015 to 31.01.2016</t>
  </si>
  <si>
    <t>R22</t>
  </si>
  <si>
    <t>Total Amount(R1+R2+….R21)</t>
  </si>
  <si>
    <t>R23</t>
  </si>
  <si>
    <t>Arrear Amount  payable on 01.4.2017(25% of R22)</t>
  </si>
  <si>
    <t>R24</t>
  </si>
  <si>
    <t>Interest payable on 01.04.2017(amount at      R 22 X 0.087 X14/12)</t>
  </si>
  <si>
    <t>R25</t>
  </si>
  <si>
    <t>Amount payable as first instalment on 01.04.2017(R23+R 24)</t>
  </si>
  <si>
    <t>R26</t>
  </si>
  <si>
    <t>Balance arrear amount after payment of first instalment (R22-R23)</t>
  </si>
  <si>
    <t>R27</t>
  </si>
  <si>
    <t>Arrear Amount payable on 01.10.2017(25%  amount of R22)</t>
  </si>
  <si>
    <t>R28</t>
  </si>
  <si>
    <t>Interest payable on 01.10.2017(     R 26 X 0.087 X6/12)</t>
  </si>
  <si>
    <t>R29</t>
  </si>
  <si>
    <t>Amount payable on 01.10.2017as 2nd instalment(R27+R 28)</t>
  </si>
  <si>
    <t>R30</t>
  </si>
  <si>
    <t>Balance arrear amount after payment of 2nd  instalment (R26-R27)</t>
  </si>
  <si>
    <t>R31</t>
  </si>
  <si>
    <t>R32</t>
  </si>
  <si>
    <t>Interest payable on 01.04.2018(     R 30 X 0.087 X6/12)</t>
  </si>
  <si>
    <t>R33</t>
  </si>
  <si>
    <t>Amount payable on 01.04.2018 as 3rd  instalment(R31+R 32)</t>
  </si>
  <si>
    <t>R34</t>
  </si>
  <si>
    <t>Balance arrear amount after payment of3rd  instalment (R30-31)</t>
  </si>
  <si>
    <t>R35</t>
  </si>
  <si>
    <t>Arrear Amount payable on 01.10.2018(25% of amount at R22)</t>
  </si>
  <si>
    <t>R36</t>
  </si>
  <si>
    <t>Interest payable on 01.10.2018(     R 34 X 0.087 X6/12)</t>
  </si>
  <si>
    <t>R37</t>
  </si>
  <si>
    <t>PROFORMA- 1</t>
  </si>
  <si>
    <t>PROFORMA-II</t>
  </si>
  <si>
    <t>Arrear Amount payable on 01.4.2018(25% of R22)</t>
  </si>
  <si>
    <t>Amount payable on 01.10.2018 as final instalment(R35+R 36)</t>
  </si>
  <si>
    <t>Name of Office :</t>
  </si>
  <si>
    <t>Head of Account:</t>
  </si>
  <si>
    <t>Basic Pay *</t>
  </si>
  <si>
    <t>DA  *</t>
  </si>
  <si>
    <t>HRA  *</t>
  </si>
  <si>
    <t>CCA  *</t>
  </si>
  <si>
    <t>Any other Allowance specify  *</t>
  </si>
  <si>
    <t>* Consolidated basic pay/DA/ HRA/CCA/Other Allowance of all Staffs</t>
  </si>
  <si>
    <t>Signature of DDO</t>
  </si>
  <si>
    <t>PAY REVISION 2014 - PROFORMA FOR CALCULATION OF ARREARS (Individual)</t>
  </si>
  <si>
    <t>PROFORMA- III</t>
  </si>
  <si>
    <t>Name  of District</t>
  </si>
  <si>
    <t>PAY REVISION 2014 CONSOLIDATED ARREAR STATEMENT</t>
  </si>
  <si>
    <t xml:space="preserve">Instalment </t>
  </si>
  <si>
    <t>Arrer amount payble as Ist instalment on 01.04.2017</t>
  </si>
  <si>
    <t>Signatutre of DDO</t>
  </si>
  <si>
    <t>*Consolidated arrear amount</t>
  </si>
  <si>
    <t>* Consolidated amount of all staffs in Office/ Districts</t>
  </si>
  <si>
    <t>PROFORMA-IV</t>
  </si>
  <si>
    <t xml:space="preserve">Name of District </t>
  </si>
  <si>
    <t xml:space="preserve"> STATEMENT SHOWING THE DETAILS OF OFFICE, CATEGORY WISE STAFF STRENGTH, HRA DETAILS 2016-17 (AS ON 30.08.2016)</t>
  </si>
  <si>
    <t>Sl.No.</t>
  </si>
  <si>
    <t>Name of Office</t>
  </si>
  <si>
    <t>Category</t>
  </si>
  <si>
    <t>Scale of pay</t>
  </si>
  <si>
    <t>Sanctioned strength</t>
  </si>
  <si>
    <t>Present strength</t>
  </si>
  <si>
    <t>HRA Amount</t>
  </si>
  <si>
    <t>Whether B2 Cities/other cities/Towns include all other Municipal areas (Specify)</t>
  </si>
  <si>
    <t>Arrer amount payble as 2nd instalment on 01.10.2017</t>
  </si>
  <si>
    <t>Arrer amount payble as 3rd instalment on 01.04.2018</t>
  </si>
  <si>
    <t>Arrer amount payble as 4th instalment on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</si>
</sst>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7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17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5" xfId="0" applyBorder="1"/>
    <xf numFmtId="0" fontId="0" fillId="0" borderId="0" xfId="0" applyBorder="1"/>
    <xf numFmtId="0" fontId="3" fillId="0" borderId="0" xfId="0" applyFont="1" applyBorder="1"/>
    <xf numFmtId="0" fontId="0" fillId="0" borderId="6" xfId="0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D16" sqref="D16:G16"/>
    </sheetView>
  </sheetViews>
  <sheetFormatPr defaultRowHeight="34.5" customHeight="1"/>
  <cols>
    <col min="1" max="1" width="10.5703125" customWidth="1"/>
    <col min="2" max="2" width="16.140625" customWidth="1"/>
    <col min="3" max="3" width="11.85546875" customWidth="1"/>
    <col min="4" max="4" width="10.7109375" customWidth="1"/>
    <col min="5" max="5" width="11.42578125" customWidth="1"/>
    <col min="6" max="6" width="15.140625" customWidth="1"/>
  </cols>
  <sheetData>
    <row r="1" spans="1:7" ht="34.5" customHeight="1">
      <c r="A1" s="28" t="s">
        <v>63</v>
      </c>
      <c r="B1" s="28"/>
      <c r="C1" s="28"/>
      <c r="D1" s="28"/>
      <c r="E1" s="28"/>
      <c r="F1" s="28"/>
      <c r="G1" s="2"/>
    </row>
    <row r="2" spans="1:7" ht="34.5" customHeight="1">
      <c r="A2" s="27" t="s">
        <v>4</v>
      </c>
      <c r="B2" s="27"/>
      <c r="C2" s="27"/>
      <c r="D2" s="27"/>
      <c r="E2" s="27"/>
      <c r="F2" s="27"/>
      <c r="G2" s="2"/>
    </row>
    <row r="3" spans="1:7" ht="34.5" customHeight="1">
      <c r="A3" s="30" t="s">
        <v>2</v>
      </c>
      <c r="B3" s="30"/>
      <c r="C3" s="30"/>
      <c r="D3" s="30"/>
      <c r="E3" s="30"/>
      <c r="F3" s="30"/>
      <c r="G3" s="2"/>
    </row>
    <row r="4" spans="1:7" ht="34.5" customHeight="1">
      <c r="A4" s="30" t="s">
        <v>67</v>
      </c>
      <c r="B4" s="30"/>
      <c r="C4" s="30"/>
      <c r="D4" s="30"/>
      <c r="E4" s="30"/>
      <c r="F4" s="30"/>
      <c r="G4" s="2"/>
    </row>
    <row r="5" spans="1:7" ht="34.5" customHeight="1">
      <c r="A5" s="29" t="s">
        <v>68</v>
      </c>
      <c r="B5" s="29"/>
      <c r="C5" s="29"/>
      <c r="D5" s="29"/>
      <c r="E5" s="29"/>
      <c r="F5" s="29"/>
      <c r="G5" s="2"/>
    </row>
    <row r="6" spans="1:7" ht="56.25" customHeight="1">
      <c r="A6" s="11" t="s">
        <v>0</v>
      </c>
      <c r="B6" s="10" t="s">
        <v>69</v>
      </c>
      <c r="C6" s="10" t="s">
        <v>70</v>
      </c>
      <c r="D6" s="10" t="s">
        <v>71</v>
      </c>
      <c r="E6" s="10" t="s">
        <v>72</v>
      </c>
      <c r="F6" s="14" t="s">
        <v>73</v>
      </c>
      <c r="G6" s="10" t="s">
        <v>1</v>
      </c>
    </row>
    <row r="7" spans="1:7" ht="34.5" customHeight="1">
      <c r="A7" s="12">
        <v>42430</v>
      </c>
      <c r="B7" s="9"/>
      <c r="C7" s="9"/>
      <c r="D7" s="9"/>
      <c r="E7" s="9"/>
      <c r="F7" s="9"/>
      <c r="G7" s="2"/>
    </row>
    <row r="8" spans="1:7" ht="34.5" customHeight="1">
      <c r="A8" s="12">
        <v>42461</v>
      </c>
      <c r="B8" s="9"/>
      <c r="C8" s="9"/>
      <c r="D8" s="9"/>
      <c r="E8" s="9"/>
      <c r="F8" s="9"/>
      <c r="G8" s="2"/>
    </row>
    <row r="9" spans="1:7" ht="34.5" customHeight="1">
      <c r="A9" s="12">
        <v>42491</v>
      </c>
      <c r="B9" s="9"/>
      <c r="C9" s="9"/>
      <c r="D9" s="9"/>
      <c r="E9" s="9"/>
      <c r="F9" s="9"/>
      <c r="G9" s="2"/>
    </row>
    <row r="10" spans="1:7" ht="34.5" customHeight="1">
      <c r="A10" s="12">
        <v>42522</v>
      </c>
      <c r="B10" s="9"/>
      <c r="C10" s="9"/>
      <c r="D10" s="9"/>
      <c r="E10" s="9"/>
      <c r="F10" s="9"/>
      <c r="G10" s="2"/>
    </row>
    <row r="11" spans="1:7" ht="34.5" customHeight="1">
      <c r="A11" s="12">
        <v>42552</v>
      </c>
      <c r="B11" s="9"/>
      <c r="C11" s="9"/>
      <c r="D11" s="9"/>
      <c r="E11" s="9"/>
      <c r="F11" s="9"/>
      <c r="G11" s="2"/>
    </row>
    <row r="12" spans="1:7" ht="34.5" customHeight="1">
      <c r="A12" s="12">
        <v>42583</v>
      </c>
      <c r="B12" s="9"/>
      <c r="C12" s="9"/>
      <c r="D12" s="9"/>
      <c r="E12" s="9"/>
      <c r="F12" s="9"/>
      <c r="G12" s="2"/>
    </row>
    <row r="13" spans="1:7" ht="34.5" customHeight="1">
      <c r="A13" s="13" t="s">
        <v>1</v>
      </c>
      <c r="B13" s="2"/>
      <c r="C13" s="2"/>
      <c r="D13" s="2"/>
      <c r="E13" s="2"/>
      <c r="F13" s="2"/>
      <c r="G13" s="2"/>
    </row>
    <row r="14" spans="1:7" ht="34.5" customHeight="1">
      <c r="A14" s="10" t="s">
        <v>74</v>
      </c>
      <c r="B14" s="2"/>
      <c r="C14" s="2"/>
      <c r="D14" s="2"/>
      <c r="E14" s="2"/>
      <c r="F14" s="2"/>
      <c r="G14" s="2"/>
    </row>
    <row r="16" spans="1:7" ht="34.5" customHeight="1">
      <c r="D16" s="26" t="s">
        <v>75</v>
      </c>
      <c r="E16" s="26"/>
      <c r="F16" s="26"/>
      <c r="G16" s="26"/>
    </row>
  </sheetData>
  <mergeCells count="6">
    <mergeCell ref="D16:G16"/>
    <mergeCell ref="A2:F2"/>
    <mergeCell ref="A1:F1"/>
    <mergeCell ref="A5:F5"/>
    <mergeCell ref="A4:F4"/>
    <mergeCell ref="A3:F3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3" sqref="A3:E3"/>
    </sheetView>
  </sheetViews>
  <sheetFormatPr defaultRowHeight="15"/>
  <cols>
    <col min="2" max="2" width="22.7109375" customWidth="1"/>
    <col min="3" max="3" width="14.28515625" customWidth="1"/>
    <col min="4" max="4" width="39.140625" customWidth="1"/>
    <col min="5" max="5" width="12.28515625" customWidth="1"/>
  </cols>
  <sheetData>
    <row r="1" spans="1:6" ht="21">
      <c r="A1" s="31" t="s">
        <v>64</v>
      </c>
      <c r="B1" s="32"/>
      <c r="C1" s="32"/>
      <c r="D1" s="32"/>
      <c r="E1" s="33"/>
      <c r="F1" s="1"/>
    </row>
    <row r="2" spans="1:6" ht="33" customHeight="1">
      <c r="A2" s="34" t="s">
        <v>3</v>
      </c>
      <c r="B2" s="35"/>
      <c r="C2" s="35"/>
      <c r="D2" s="35"/>
      <c r="E2" s="8"/>
      <c r="F2" s="1"/>
    </row>
    <row r="3" spans="1:6" ht="21" customHeight="1">
      <c r="A3" s="36" t="s">
        <v>76</v>
      </c>
      <c r="B3" s="37"/>
      <c r="C3" s="37"/>
      <c r="D3" s="37"/>
      <c r="E3" s="38"/>
      <c r="F3" s="1"/>
    </row>
    <row r="4" spans="1:6" ht="57" customHeight="1">
      <c r="A4" s="4" t="s">
        <v>5</v>
      </c>
      <c r="B4" s="4" t="s">
        <v>6</v>
      </c>
      <c r="C4" s="5" t="s">
        <v>7</v>
      </c>
      <c r="D4" s="6" t="s">
        <v>8</v>
      </c>
      <c r="E4" s="4" t="s">
        <v>9</v>
      </c>
    </row>
    <row r="5" spans="1:6">
      <c r="A5" s="2" t="s">
        <v>10</v>
      </c>
      <c r="B5" s="3">
        <v>41821</v>
      </c>
      <c r="C5" s="2"/>
      <c r="D5" s="2"/>
      <c r="E5" s="2"/>
    </row>
    <row r="6" spans="1:6">
      <c r="A6" s="2" t="s">
        <v>11</v>
      </c>
      <c r="B6" s="3">
        <v>41852</v>
      </c>
      <c r="C6" s="2"/>
      <c r="D6" s="2"/>
      <c r="E6" s="2"/>
    </row>
    <row r="7" spans="1:6">
      <c r="A7" s="2" t="s">
        <v>12</v>
      </c>
      <c r="B7" s="3">
        <v>41883</v>
      </c>
      <c r="C7" s="2"/>
      <c r="D7" s="2"/>
      <c r="E7" s="2"/>
    </row>
    <row r="8" spans="1:6">
      <c r="A8" s="2" t="s">
        <v>13</v>
      </c>
      <c r="B8" s="3">
        <v>41913</v>
      </c>
      <c r="C8" s="2"/>
      <c r="D8" s="2"/>
      <c r="E8" s="2"/>
    </row>
    <row r="9" spans="1:6">
      <c r="A9" s="2" t="s">
        <v>14</v>
      </c>
      <c r="B9" s="3">
        <v>41944</v>
      </c>
      <c r="C9" s="2"/>
      <c r="D9" s="2"/>
      <c r="E9" s="2"/>
    </row>
    <row r="10" spans="1:6">
      <c r="A10" s="2" t="s">
        <v>15</v>
      </c>
      <c r="B10" s="3">
        <v>41974</v>
      </c>
      <c r="C10" s="2"/>
      <c r="D10" s="2"/>
      <c r="E10" s="2"/>
    </row>
    <row r="11" spans="1:6">
      <c r="A11" s="2" t="s">
        <v>16</v>
      </c>
      <c r="B11" s="3">
        <v>42005</v>
      </c>
      <c r="C11" s="2"/>
      <c r="D11" s="2"/>
      <c r="E11" s="2"/>
    </row>
    <row r="12" spans="1:6">
      <c r="A12" s="2" t="s">
        <v>17</v>
      </c>
      <c r="B12" s="3">
        <v>42036</v>
      </c>
      <c r="C12" s="2"/>
      <c r="D12" s="2"/>
      <c r="E12" s="2"/>
    </row>
    <row r="13" spans="1:6">
      <c r="A13" s="2" t="s">
        <v>18</v>
      </c>
      <c r="B13" s="3">
        <v>42064</v>
      </c>
      <c r="C13" s="2"/>
      <c r="D13" s="2"/>
      <c r="E13" s="2"/>
    </row>
    <row r="14" spans="1:6">
      <c r="A14" s="2" t="s">
        <v>19</v>
      </c>
      <c r="B14" s="3">
        <v>42095</v>
      </c>
      <c r="C14" s="2"/>
      <c r="D14" s="2"/>
      <c r="E14" s="2"/>
    </row>
    <row r="15" spans="1:6">
      <c r="A15" s="2" t="s">
        <v>20</v>
      </c>
      <c r="B15" s="3">
        <v>42125</v>
      </c>
      <c r="C15" s="2"/>
      <c r="D15" s="2"/>
      <c r="E15" s="2"/>
    </row>
    <row r="16" spans="1:6">
      <c r="A16" s="2" t="s">
        <v>21</v>
      </c>
      <c r="B16" s="3">
        <v>42156</v>
      </c>
      <c r="C16" s="2"/>
      <c r="D16" s="2"/>
      <c r="E16" s="2"/>
    </row>
    <row r="17" spans="1:5">
      <c r="A17" s="2" t="s">
        <v>22</v>
      </c>
      <c r="B17" s="3">
        <v>42186</v>
      </c>
      <c r="C17" s="2"/>
      <c r="D17" s="2"/>
      <c r="E17" s="2"/>
    </row>
    <row r="18" spans="1:5">
      <c r="A18" s="2" t="s">
        <v>23</v>
      </c>
      <c r="B18" s="3">
        <v>42217</v>
      </c>
      <c r="C18" s="2"/>
      <c r="D18" s="2"/>
      <c r="E18" s="2"/>
    </row>
    <row r="19" spans="1:5">
      <c r="A19" s="2" t="s">
        <v>24</v>
      </c>
      <c r="B19" s="3">
        <v>42248</v>
      </c>
      <c r="C19" s="2"/>
      <c r="D19" s="2"/>
      <c r="E19" s="2"/>
    </row>
    <row r="20" spans="1:5">
      <c r="A20" s="2" t="s">
        <v>25</v>
      </c>
      <c r="B20" s="3">
        <v>42278</v>
      </c>
      <c r="C20" s="2"/>
      <c r="D20" s="2"/>
      <c r="E20" s="2"/>
    </row>
    <row r="21" spans="1:5">
      <c r="A21" s="2" t="s">
        <v>26</v>
      </c>
      <c r="B21" s="3">
        <v>42309</v>
      </c>
      <c r="C21" s="2"/>
      <c r="D21" s="2"/>
      <c r="E21" s="2"/>
    </row>
    <row r="22" spans="1:5">
      <c r="A22" s="2" t="s">
        <v>27</v>
      </c>
      <c r="B22" s="3">
        <v>42339</v>
      </c>
      <c r="C22" s="2"/>
      <c r="D22" s="2"/>
      <c r="E22" s="2"/>
    </row>
    <row r="23" spans="1:5">
      <c r="A23" s="2" t="s">
        <v>28</v>
      </c>
      <c r="B23" s="3">
        <v>42370</v>
      </c>
      <c r="C23" s="2"/>
      <c r="D23" s="2"/>
      <c r="E23" s="2"/>
    </row>
    <row r="24" spans="1:5" ht="60">
      <c r="A24" s="2" t="s">
        <v>29</v>
      </c>
      <c r="B24" s="7" t="s">
        <v>30</v>
      </c>
      <c r="C24" s="2"/>
      <c r="D24" s="2"/>
      <c r="E24" s="2"/>
    </row>
    <row r="25" spans="1:5" ht="60">
      <c r="A25" s="2" t="s">
        <v>31</v>
      </c>
      <c r="B25" s="7" t="s">
        <v>32</v>
      </c>
      <c r="C25" s="2"/>
      <c r="D25" s="2"/>
      <c r="E25" s="2"/>
    </row>
    <row r="26" spans="1:5" ht="30">
      <c r="A26" s="2" t="s">
        <v>33</v>
      </c>
      <c r="B26" s="7" t="s">
        <v>34</v>
      </c>
      <c r="C26" s="2">
        <f>SUM(C5:C25)</f>
        <v>0</v>
      </c>
      <c r="D26" s="2"/>
      <c r="E26" s="2"/>
    </row>
    <row r="27" spans="1:5" ht="45">
      <c r="A27" s="2" t="s">
        <v>35</v>
      </c>
      <c r="B27" s="7" t="s">
        <v>36</v>
      </c>
      <c r="C27" s="2">
        <f>C26*0.25</f>
        <v>0</v>
      </c>
      <c r="D27" s="2"/>
      <c r="E27" s="2"/>
    </row>
    <row r="28" spans="1:5" ht="45">
      <c r="A28" s="2" t="s">
        <v>37</v>
      </c>
      <c r="B28" s="7" t="s">
        <v>38</v>
      </c>
      <c r="C28" s="2">
        <f>(C26*0.087*14)/12</f>
        <v>0</v>
      </c>
      <c r="D28" s="2"/>
      <c r="E28" s="2"/>
    </row>
    <row r="29" spans="1:5" ht="45">
      <c r="A29" s="2" t="s">
        <v>39</v>
      </c>
      <c r="B29" s="7" t="s">
        <v>40</v>
      </c>
      <c r="C29" s="2">
        <f>C27+C28</f>
        <v>0</v>
      </c>
      <c r="D29" s="2"/>
      <c r="E29" s="2"/>
    </row>
    <row r="30" spans="1:5" ht="45">
      <c r="A30" s="2" t="s">
        <v>41</v>
      </c>
      <c r="B30" s="7" t="s">
        <v>42</v>
      </c>
      <c r="C30" s="2">
        <f>C26-C27</f>
        <v>0</v>
      </c>
      <c r="D30" s="2"/>
      <c r="E30" s="2"/>
    </row>
    <row r="31" spans="1:5" ht="45">
      <c r="A31" s="2" t="s">
        <v>43</v>
      </c>
      <c r="B31" s="7" t="s">
        <v>44</v>
      </c>
      <c r="C31" s="2">
        <f>C26*0.25</f>
        <v>0</v>
      </c>
      <c r="D31" s="2"/>
      <c r="E31" s="2"/>
    </row>
    <row r="32" spans="1:5" ht="45">
      <c r="A32" s="2" t="s">
        <v>45</v>
      </c>
      <c r="B32" s="7" t="s">
        <v>46</v>
      </c>
      <c r="C32" s="2">
        <f>(C30*0.087*6)/12</f>
        <v>0</v>
      </c>
      <c r="D32" s="2"/>
      <c r="E32" s="2"/>
    </row>
    <row r="33" spans="1:7" ht="45">
      <c r="A33" s="2" t="s">
        <v>47</v>
      </c>
      <c r="B33" s="7" t="s">
        <v>48</v>
      </c>
      <c r="C33" s="2">
        <f>C31+C32</f>
        <v>0</v>
      </c>
      <c r="D33" s="2"/>
      <c r="E33" s="2"/>
    </row>
    <row r="34" spans="1:7" ht="45">
      <c r="A34" s="2" t="s">
        <v>49</v>
      </c>
      <c r="B34" s="7" t="s">
        <v>50</v>
      </c>
      <c r="C34" s="2">
        <f>C30-C31</f>
        <v>0</v>
      </c>
      <c r="D34" s="2"/>
      <c r="E34" s="2"/>
    </row>
    <row r="35" spans="1:7" ht="45">
      <c r="A35" s="2" t="s">
        <v>51</v>
      </c>
      <c r="B35" s="7" t="s">
        <v>65</v>
      </c>
      <c r="C35" s="2">
        <f>0.25*C26</f>
        <v>0</v>
      </c>
      <c r="D35" s="2"/>
      <c r="E35" s="2"/>
    </row>
    <row r="36" spans="1:7" ht="45">
      <c r="A36" s="2" t="s">
        <v>52</v>
      </c>
      <c r="B36" s="7" t="s">
        <v>53</v>
      </c>
      <c r="C36" s="2">
        <f>(C34*0.087*6)/12</f>
        <v>0</v>
      </c>
      <c r="D36" s="2"/>
      <c r="E36" s="2"/>
    </row>
    <row r="37" spans="1:7" ht="45">
      <c r="A37" s="2" t="s">
        <v>54</v>
      </c>
      <c r="B37" s="7" t="s">
        <v>55</v>
      </c>
      <c r="C37" s="2">
        <f>C35+C36</f>
        <v>0</v>
      </c>
      <c r="D37" s="2"/>
      <c r="E37" s="2"/>
    </row>
    <row r="38" spans="1:7" ht="45">
      <c r="A38" s="2" t="s">
        <v>56</v>
      </c>
      <c r="B38" s="7" t="s">
        <v>57</v>
      </c>
      <c r="C38" s="2">
        <f>C34-C35</f>
        <v>0</v>
      </c>
      <c r="D38" s="2"/>
      <c r="E38" s="2"/>
    </row>
    <row r="39" spans="1:7" ht="45">
      <c r="A39" s="2" t="s">
        <v>58</v>
      </c>
      <c r="B39" s="7" t="s">
        <v>59</v>
      </c>
      <c r="C39" s="2">
        <f>0.25*C26</f>
        <v>0</v>
      </c>
      <c r="D39" s="2"/>
      <c r="E39" s="2"/>
    </row>
    <row r="40" spans="1:7" ht="45">
      <c r="A40" s="2" t="s">
        <v>60</v>
      </c>
      <c r="B40" s="7" t="s">
        <v>61</v>
      </c>
      <c r="C40" s="2">
        <f>(C38*0.087*6)/12</f>
        <v>0</v>
      </c>
      <c r="D40" s="2"/>
      <c r="E40" s="2"/>
    </row>
    <row r="41" spans="1:7" ht="45">
      <c r="A41" s="2" t="s">
        <v>62</v>
      </c>
      <c r="B41" s="7" t="s">
        <v>66</v>
      </c>
      <c r="C41" s="2">
        <f>C39+C40</f>
        <v>0</v>
      </c>
      <c r="D41" s="2"/>
      <c r="E41" s="2"/>
    </row>
    <row r="45" spans="1:7" ht="18.75">
      <c r="D45" s="26" t="s">
        <v>75</v>
      </c>
      <c r="E45" s="26"/>
      <c r="F45" s="26"/>
      <c r="G45" s="26"/>
    </row>
  </sheetData>
  <mergeCells count="4">
    <mergeCell ref="A1:E1"/>
    <mergeCell ref="A2:D2"/>
    <mergeCell ref="A3:E3"/>
    <mergeCell ref="D45:G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4" workbookViewId="0">
      <selection activeCell="B8" sqref="B8"/>
    </sheetView>
  </sheetViews>
  <sheetFormatPr defaultRowHeight="15"/>
  <cols>
    <col min="2" max="2" width="25.140625" customWidth="1"/>
    <col min="3" max="3" width="42.140625" customWidth="1"/>
  </cols>
  <sheetData>
    <row r="1" spans="1:3" ht="33" customHeight="1">
      <c r="A1" s="26" t="s">
        <v>77</v>
      </c>
      <c r="B1" s="26"/>
      <c r="C1" s="26"/>
    </row>
    <row r="2" spans="1:3" ht="27" customHeight="1">
      <c r="A2" s="26" t="s">
        <v>79</v>
      </c>
      <c r="B2" s="26"/>
      <c r="C2" s="26"/>
    </row>
    <row r="3" spans="1:3" ht="33.75" customHeight="1">
      <c r="A3" s="39" t="s">
        <v>78</v>
      </c>
      <c r="B3" s="39"/>
      <c r="C3" s="39"/>
    </row>
    <row r="4" spans="1:3" ht="46.5" customHeight="1">
      <c r="A4" s="10" t="s">
        <v>0</v>
      </c>
      <c r="B4" s="10" t="s">
        <v>80</v>
      </c>
      <c r="C4" s="17" t="s">
        <v>83</v>
      </c>
    </row>
    <row r="5" spans="1:3" ht="62.25" customHeight="1">
      <c r="A5" s="9">
        <v>1</v>
      </c>
      <c r="B5" s="18" t="s">
        <v>81</v>
      </c>
      <c r="C5" s="9"/>
    </row>
    <row r="6" spans="1:3" ht="56.25">
      <c r="A6" s="9">
        <v>2</v>
      </c>
      <c r="B6" s="18" t="s">
        <v>96</v>
      </c>
      <c r="C6" s="9"/>
    </row>
    <row r="7" spans="1:3" ht="56.25">
      <c r="A7" s="9">
        <v>3</v>
      </c>
      <c r="B7" s="18" t="s">
        <v>97</v>
      </c>
      <c r="C7" s="9"/>
    </row>
    <row r="8" spans="1:3" ht="56.25">
      <c r="A8" s="9">
        <v>4</v>
      </c>
      <c r="B8" s="18" t="s">
        <v>98</v>
      </c>
      <c r="C8" s="9"/>
    </row>
    <row r="9" spans="1:3" ht="18.75">
      <c r="A9" s="16"/>
      <c r="B9" s="16"/>
      <c r="C9" s="16"/>
    </row>
    <row r="10" spans="1:3" ht="18.75">
      <c r="A10" s="15" t="s">
        <v>84</v>
      </c>
      <c r="B10" s="16"/>
      <c r="C10" s="16"/>
    </row>
    <row r="11" spans="1:3" ht="18.75">
      <c r="A11" s="16"/>
      <c r="B11" s="16"/>
      <c r="C11" s="16"/>
    </row>
    <row r="12" spans="1:3" ht="18.75">
      <c r="A12" s="16"/>
      <c r="B12" s="16"/>
      <c r="C12" s="16"/>
    </row>
    <row r="13" spans="1:3" ht="18.75">
      <c r="A13" s="16"/>
      <c r="B13" s="16"/>
      <c r="C13" s="16"/>
    </row>
    <row r="14" spans="1:3" ht="18.75">
      <c r="A14" s="16"/>
      <c r="B14" s="16"/>
      <c r="C14" s="15" t="s">
        <v>82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workbookViewId="0">
      <selection activeCell="K4" sqref="K4"/>
    </sheetView>
  </sheetViews>
  <sheetFormatPr defaultRowHeight="15"/>
  <cols>
    <col min="1" max="1" width="6.42578125" customWidth="1"/>
    <col min="2" max="2" width="16.140625" customWidth="1"/>
    <col min="3" max="3" width="15.5703125" customWidth="1"/>
    <col min="4" max="4" width="20.7109375" customWidth="1"/>
    <col min="5" max="5" width="14.140625" customWidth="1"/>
    <col min="6" max="6" width="10.28515625" customWidth="1"/>
    <col min="7" max="7" width="14.85546875" customWidth="1"/>
    <col min="8" max="8" width="17" customWidth="1"/>
  </cols>
  <sheetData>
    <row r="1" spans="1:8" ht="36.75" customHeight="1">
      <c r="A1" s="40" t="s">
        <v>85</v>
      </c>
      <c r="B1" s="40"/>
      <c r="C1" s="40"/>
      <c r="D1" s="40"/>
      <c r="E1" s="40"/>
      <c r="F1" s="40"/>
      <c r="G1" s="40"/>
      <c r="H1" s="40"/>
    </row>
    <row r="2" spans="1:8" ht="33.75" customHeight="1">
      <c r="A2" s="41" t="s">
        <v>86</v>
      </c>
      <c r="B2" s="42"/>
      <c r="C2" s="42"/>
      <c r="D2" s="42"/>
      <c r="E2" s="42"/>
      <c r="F2" s="42"/>
      <c r="G2" s="42"/>
      <c r="H2" s="43"/>
    </row>
    <row r="3" spans="1:8" ht="39.75" customHeight="1">
      <c r="A3" s="40" t="s">
        <v>87</v>
      </c>
      <c r="B3" s="40"/>
      <c r="C3" s="40"/>
      <c r="D3" s="40"/>
      <c r="E3" s="40"/>
      <c r="F3" s="40"/>
      <c r="G3" s="40"/>
      <c r="H3" s="40"/>
    </row>
    <row r="4" spans="1:8" ht="99" customHeight="1">
      <c r="A4" s="19" t="s">
        <v>88</v>
      </c>
      <c r="B4" s="19" t="s">
        <v>89</v>
      </c>
      <c r="C4" s="19" t="s">
        <v>90</v>
      </c>
      <c r="D4" s="19" t="s">
        <v>91</v>
      </c>
      <c r="E4" s="20" t="s">
        <v>92</v>
      </c>
      <c r="F4" s="20" t="s">
        <v>93</v>
      </c>
      <c r="G4" s="19" t="s">
        <v>94</v>
      </c>
      <c r="H4" s="21" t="s">
        <v>95</v>
      </c>
    </row>
    <row r="5" spans="1:8" ht="18.75" customHeight="1">
      <c r="A5" s="2"/>
      <c r="B5" s="2"/>
      <c r="C5" s="2"/>
      <c r="D5" s="2"/>
      <c r="E5" s="2"/>
      <c r="F5" s="2"/>
      <c r="G5" s="2"/>
      <c r="H5" s="2"/>
    </row>
    <row r="6" spans="1:8" ht="23.25" customHeight="1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2"/>
      <c r="B53" s="22"/>
      <c r="C53" s="22"/>
      <c r="D53" s="22"/>
      <c r="E53" s="22"/>
      <c r="F53" s="22"/>
      <c r="G53" s="22"/>
      <c r="H53" s="22"/>
    </row>
    <row r="54" spans="1:8" s="23" customFormat="1"/>
    <row r="55" spans="1:8" s="23" customFormat="1" ht="15.75">
      <c r="F55" s="24" t="s">
        <v>75</v>
      </c>
    </row>
    <row r="56" spans="1:8" s="23" customFormat="1"/>
    <row r="57" spans="1:8">
      <c r="A57" s="25"/>
      <c r="B57" s="25"/>
      <c r="C57" s="25"/>
      <c r="D57" s="25"/>
      <c r="E57" s="25"/>
      <c r="F57" s="25"/>
      <c r="G57" s="25"/>
      <c r="H57" s="25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  <c r="H66" s="2"/>
    </row>
    <row r="67" spans="1:8">
      <c r="A67" s="2"/>
      <c r="B67" s="2"/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71" spans="1:8">
      <c r="A71" s="2"/>
      <c r="B71" s="2"/>
      <c r="C71" s="2"/>
      <c r="D71" s="2"/>
      <c r="E71" s="2"/>
      <c r="F71" s="2"/>
      <c r="G71" s="2"/>
      <c r="H71" s="2"/>
    </row>
    <row r="72" spans="1:8">
      <c r="A72" s="2"/>
      <c r="B72" s="2"/>
      <c r="C72" s="2"/>
      <c r="D72" s="2"/>
      <c r="E72" s="2"/>
      <c r="F72" s="2"/>
      <c r="G72" s="2"/>
      <c r="H72" s="2"/>
    </row>
    <row r="73" spans="1:8">
      <c r="A73" s="2"/>
      <c r="B73" s="2"/>
      <c r="C73" s="2"/>
      <c r="D73" s="2"/>
      <c r="E73" s="2"/>
      <c r="F73" s="2"/>
      <c r="G73" s="2"/>
      <c r="H73" s="2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PROFORMA - 1</vt:lpstr>
      <vt:lpstr>PROFORMA - 2</vt:lpstr>
      <vt:lpstr>PROFORMA - 3</vt:lpstr>
      <vt:lpstr>PROFORMA - 4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2016-09-09T11:18:13Z</dcterms:modified>
</cp:coreProperties>
</file>